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Sheet1" sheetId="1" r:id="rId1"/>
  </sheets>
  <definedNames>
    <definedName name="_xlnm.Print_Area" localSheetId="0">Sheet1!$A$1:$F$87</definedName>
  </definedNames>
  <calcPr calcId="162913"/>
</workbook>
</file>

<file path=xl/calcChain.xml><?xml version="1.0" encoding="utf-8"?>
<calcChain xmlns="http://schemas.openxmlformats.org/spreadsheetml/2006/main">
  <c r="F83" i="1"/>
  <c r="F8" l="1"/>
  <c r="F9"/>
  <c r="F10"/>
  <c r="F11"/>
  <c r="F12"/>
  <c r="B13"/>
  <c r="C8" s="1"/>
  <c r="C9" l="1"/>
  <c r="C10"/>
  <c r="C11"/>
  <c r="C12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72"/>
  <c r="F73"/>
  <c r="F74"/>
  <c r="F75"/>
  <c r="F76"/>
  <c r="D67"/>
  <c r="E51" s="1"/>
  <c r="E77"/>
  <c r="B67"/>
  <c r="C50" s="1"/>
  <c r="D77"/>
  <c r="C65"/>
  <c r="F18"/>
  <c r="F19"/>
  <c r="F20"/>
  <c r="F21"/>
  <c r="F22"/>
  <c r="F31"/>
  <c r="F32"/>
  <c r="F33"/>
  <c r="F34"/>
  <c r="F35"/>
  <c r="D13"/>
  <c r="D23"/>
  <c r="E18" s="1"/>
  <c r="E36"/>
  <c r="B23"/>
  <c r="C20" s="1"/>
  <c r="D36"/>
  <c r="C56" l="1"/>
  <c r="C61"/>
  <c r="D79"/>
  <c r="C59"/>
  <c r="C64"/>
  <c r="C55"/>
  <c r="C60"/>
  <c r="C51"/>
  <c r="C53"/>
  <c r="C49"/>
  <c r="E9"/>
  <c r="E11"/>
  <c r="E10"/>
  <c r="E8"/>
  <c r="E12"/>
  <c r="E56"/>
  <c r="E64"/>
  <c r="E52"/>
  <c r="E59"/>
  <c r="E60"/>
  <c r="E79"/>
  <c r="C63"/>
  <c r="C57"/>
  <c r="C52"/>
  <c r="E63"/>
  <c r="E55"/>
  <c r="F77"/>
  <c r="F67"/>
  <c r="F36"/>
  <c r="E21"/>
  <c r="E20"/>
  <c r="D39"/>
  <c r="E82" s="1"/>
  <c r="B39"/>
  <c r="C18"/>
  <c r="C22"/>
  <c r="C19"/>
  <c r="F23"/>
  <c r="D26"/>
  <c r="F13"/>
  <c r="B26"/>
  <c r="C21"/>
  <c r="E19"/>
  <c r="E66"/>
  <c r="E62"/>
  <c r="E58"/>
  <c r="E54"/>
  <c r="E50"/>
  <c r="E22"/>
  <c r="C66"/>
  <c r="C62"/>
  <c r="C58"/>
  <c r="C54"/>
  <c r="E65"/>
  <c r="E61"/>
  <c r="E57"/>
  <c r="E53"/>
  <c r="E49"/>
  <c r="D82" l="1"/>
  <c r="D84" s="1"/>
  <c r="E84"/>
  <c r="F82"/>
  <c r="F84" s="1"/>
  <c r="F79"/>
  <c r="C67"/>
  <c r="E23"/>
  <c r="C23"/>
  <c r="F39"/>
  <c r="E13"/>
  <c r="F26"/>
  <c r="E67"/>
  <c r="C13"/>
</calcChain>
</file>

<file path=xl/sharedStrings.xml><?xml version="1.0" encoding="utf-8"?>
<sst xmlns="http://schemas.openxmlformats.org/spreadsheetml/2006/main" count="88" uniqueCount="57">
  <si>
    <t>INCOME</t>
  </si>
  <si>
    <t>Products</t>
  </si>
  <si>
    <t>Actual</t>
  </si>
  <si>
    <t>% of Total Sales</t>
  </si>
  <si>
    <t>Budget</t>
  </si>
  <si>
    <t>[SPECIFY PRODUCT]</t>
  </si>
  <si>
    <t>TOTAL SALES</t>
  </si>
  <si>
    <t>COST OF GOODS SOLD (COGS)</t>
  </si>
  <si>
    <t>Difference</t>
  </si>
  <si>
    <t>[SPECIFY PRODUCT] COGS</t>
  </si>
  <si>
    <t>TOTAL COGS</t>
  </si>
  <si>
    <t>GROSS PROFIT</t>
  </si>
  <si>
    <t>[100% - COGS %]</t>
  </si>
  <si>
    <t>NON-OPERATING INCOME (NOI)</t>
  </si>
  <si>
    <t>Interest Income</t>
  </si>
  <si>
    <t>Rental Income</t>
  </si>
  <si>
    <t>Gifts Received</t>
  </si>
  <si>
    <t>Donations</t>
  </si>
  <si>
    <t>Other Income</t>
  </si>
  <si>
    <t>TOTAL NON-OPERATING INCOME</t>
  </si>
  <si>
    <t>INCOME GRAND TOTAL</t>
  </si>
  <si>
    <t>EXPENSES</t>
  </si>
  <si>
    <t>OPERATING EXPENSES (OE)</t>
  </si>
  <si>
    <t>Operation Particulars</t>
  </si>
  <si>
    <t xml:space="preserve">Accounting </t>
  </si>
  <si>
    <t>Advertising</t>
  </si>
  <si>
    <t>Depreciation</t>
  </si>
  <si>
    <t>Dues and Subscriptions</t>
  </si>
  <si>
    <t>Insurance</t>
  </si>
  <si>
    <t>Interest Expense</t>
  </si>
  <si>
    <t>Legal</t>
  </si>
  <si>
    <t>Maintenance and Repairs</t>
  </si>
  <si>
    <t>Office Supplies</t>
  </si>
  <si>
    <t xml:space="preserve">Online Marketing		</t>
  </si>
  <si>
    <t>Payroll Expenses</t>
  </si>
  <si>
    <t>Postage</t>
  </si>
  <si>
    <t>Research and Development</t>
  </si>
  <si>
    <t>Salaries and Wages</t>
  </si>
  <si>
    <t>Taxes and Licenses</t>
  </si>
  <si>
    <t>Telephone</t>
  </si>
  <si>
    <t>Travel</t>
  </si>
  <si>
    <t>Utilities</t>
  </si>
  <si>
    <t>TOTAL OPERATING EXPENSES</t>
  </si>
  <si>
    <t>NON-RECURRING EXPENSES (NRE)</t>
  </si>
  <si>
    <t>Non-Recurring Particulars</t>
  </si>
  <si>
    <t>Furnishings</t>
  </si>
  <si>
    <t>Equipment/Hardware</t>
  </si>
  <si>
    <t>Software</t>
  </si>
  <si>
    <t>Gifts Given</t>
  </si>
  <si>
    <t>Other</t>
  </si>
  <si>
    <t>TOTAL NON-RECURRING EXPENSES</t>
  </si>
  <si>
    <t>EXPENSES GRAND TOTAL</t>
  </si>
  <si>
    <t>Net Income Before Taxes</t>
  </si>
  <si>
    <t>Income Tax Expense</t>
  </si>
  <si>
    <t>NET INCOME</t>
  </si>
  <si>
    <t>SALES INCOME</t>
  </si>
  <si>
    <t>ANNUAL BUDGET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</si>
</sst>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9">
    <font>
      <sz val="10"/>
      <color rgb="FF000000"/>
      <name val="Arial"/>
    </font>
    <font>
      <sz val="10"/>
      <color rgb="FF000000"/>
      <name val="Arial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9"/>
      <color rgb="FF333333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4"/>
      <color rgb="FF333333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rgb="FFF24C4C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 applyFont="1" applyAlignment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/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9" fontId="2" fillId="0" borderId="2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9" fontId="3" fillId="0" borderId="1" xfId="2" applyFont="1" applyFill="1" applyBorder="1" applyAlignment="1">
      <alignment horizontal="center" vertical="center" wrapText="1"/>
    </xf>
    <xf numFmtId="9" fontId="2" fillId="0" borderId="1" xfId="2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9" fontId="6" fillId="0" borderId="2" xfId="2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/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11" xfId="0" applyFont="1" applyFill="1" applyBorder="1" applyAlignment="1">
      <alignment horizontal="left" vertical="center" wrapText="1" indent="1"/>
    </xf>
    <xf numFmtId="0" fontId="6" fillId="0" borderId="12" xfId="0" applyFont="1" applyFill="1" applyBorder="1" applyAlignment="1">
      <alignment horizontal="left" vertical="center" wrapText="1" indent="1"/>
    </xf>
    <xf numFmtId="0" fontId="6" fillId="0" borderId="13" xfId="0" applyFont="1" applyFill="1" applyBorder="1" applyAlignment="1">
      <alignment horizontal="left" vertical="center" wrapText="1" indent="1"/>
    </xf>
    <xf numFmtId="0" fontId="6" fillId="0" borderId="14" xfId="0" applyFont="1" applyFill="1" applyBorder="1" applyAlignment="1">
      <alignment horizontal="left" vertical="center" wrapText="1" indent="1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 indent="1"/>
    </xf>
    <xf numFmtId="0" fontId="6" fillId="0" borderId="9" xfId="0" applyFont="1" applyFill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1"/>
    </xf>
    <xf numFmtId="0" fontId="6" fillId="0" borderId="1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24C4C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1185767</xdr:colOff>
      <xdr:row>41</xdr:row>
      <xdr:rowOff>19438</xdr:rowOff>
    </xdr:from>
    <xdr:to>
      <xdr:col>5</xdr:col>
      <xdr:colOff>2564801</xdr:colOff>
      <xdr:row>43</xdr:row>
      <xdr:rowOff>144784</xdr:rowOff>
    </xdr:to>
    <xdr:sp macro="" textlink="">
      <xdr:nvSpPr>
        <xdr:cNvPr id="2" name="Rectangle 1"/>
        <xdr:cNvSpPr/>
      </xdr:nvSpPr>
      <xdr:spPr>
        <a:xfrm>
          <a:off x="14598522" y="9291734"/>
          <a:ext cx="1379034" cy="455805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1185760</xdr:colOff>
      <xdr:row>86</xdr:row>
      <xdr:rowOff>19438</xdr:rowOff>
    </xdr:from>
    <xdr:to>
      <xdr:col>5</xdr:col>
      <xdr:colOff>2564794</xdr:colOff>
      <xdr:row>88</xdr:row>
      <xdr:rowOff>144783</xdr:rowOff>
    </xdr:to>
    <xdr:sp macro="" textlink="">
      <xdr:nvSpPr>
        <xdr:cNvPr id="3" name="Rectangle 2"/>
        <xdr:cNvSpPr/>
      </xdr:nvSpPr>
      <xdr:spPr>
        <a:xfrm>
          <a:off x="14598515" y="21985254"/>
          <a:ext cx="1379034" cy="455805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01"/>
  <sheetViews>
    <sheetView tabSelected="1" view="pageBreakPreview" zoomScale="85" zoomScaleNormal="115" zoomScaleSheetLayoutView="85" workbookViewId="0">
      <selection activeCell="H7" sqref="H7"/>
    </sheetView>
  </sheetViews>
  <sheetFormatPr defaultColWidth="14.42578125" defaultRowHeight="15" customHeight="1"/>
  <cols>
    <col min="1" max="1" width="29" style="14" customWidth="1"/>
    <col min="2" max="2" width="13.5703125" style="7" customWidth="1"/>
    <col min="3" max="3" width="16.7109375" style="7" customWidth="1"/>
    <col min="4" max="4" width="13.85546875" style="7" customWidth="1"/>
    <col min="5" max="5" width="17" style="7" customWidth="1"/>
    <col min="6" max="6" width="13" style="7" customWidth="1"/>
    <col min="7" max="16" width="14.42578125" style="2" customWidth="1"/>
    <col min="17" max="16384" width="14.42578125" style="2"/>
  </cols>
  <sheetData>
    <row r="1" spans="1:16" ht="30" customHeight="1">
      <c r="A1" s="75" t="s">
        <v>56</v>
      </c>
      <c r="B1" s="75"/>
      <c r="C1" s="75"/>
      <c r="D1" s="75"/>
      <c r="E1" s="75"/>
      <c r="F1" s="75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" customHeight="1">
      <c r="A2" s="75"/>
      <c r="B2" s="75"/>
      <c r="C2" s="75"/>
      <c r="D2" s="75"/>
      <c r="E2" s="75"/>
      <c r="F2" s="75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" customHeight="1">
      <c r="A3" s="13"/>
      <c r="J3" s="1"/>
      <c r="K3" s="1"/>
      <c r="L3" s="1"/>
      <c r="M3" s="1"/>
      <c r="N3" s="1"/>
      <c r="O3" s="1"/>
      <c r="P3" s="1"/>
    </row>
    <row r="4" spans="1:16" ht="22.5" customHeight="1">
      <c r="A4" s="51" t="s">
        <v>0</v>
      </c>
      <c r="B4" s="51"/>
      <c r="C4" s="51"/>
      <c r="D4" s="51"/>
      <c r="E4" s="51"/>
      <c r="F4" s="51"/>
      <c r="J4" s="1"/>
      <c r="K4" s="1"/>
      <c r="L4" s="1"/>
      <c r="M4" s="1"/>
      <c r="N4" s="1"/>
      <c r="O4" s="1"/>
      <c r="P4" s="1"/>
    </row>
    <row r="5" spans="1:16" ht="8.25" customHeight="1">
      <c r="A5" s="13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4.95" customHeight="1">
      <c r="A6" s="52" t="s">
        <v>55</v>
      </c>
      <c r="B6" s="52"/>
      <c r="C6" s="52"/>
      <c r="D6" s="52"/>
      <c r="E6" s="52"/>
      <c r="F6" s="52"/>
    </row>
    <row r="7" spans="1:16" s="5" customFormat="1" ht="36" customHeight="1">
      <c r="A7" s="45" t="s">
        <v>1</v>
      </c>
      <c r="B7" s="26" t="s">
        <v>2</v>
      </c>
      <c r="C7" s="26" t="s">
        <v>3</v>
      </c>
      <c r="D7" s="26" t="s">
        <v>4</v>
      </c>
      <c r="E7" s="26" t="s">
        <v>3</v>
      </c>
      <c r="F7" s="26" t="s">
        <v>8</v>
      </c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20.100000000000001" customHeight="1">
      <c r="A8" s="46" t="s">
        <v>5</v>
      </c>
      <c r="B8" s="9">
        <v>500</v>
      </c>
      <c r="C8" s="10">
        <f>(B8/B13)</f>
        <v>0.32679738562091504</v>
      </c>
      <c r="D8" s="9">
        <v>505</v>
      </c>
      <c r="E8" s="12">
        <f>(D8/D13)</f>
        <v>0.23433874709976799</v>
      </c>
      <c r="F8" s="9">
        <f>(D8-B8)</f>
        <v>5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0.100000000000001" customHeight="1">
      <c r="A9" s="46" t="s">
        <v>5</v>
      </c>
      <c r="B9" s="9">
        <v>200</v>
      </c>
      <c r="C9" s="10">
        <f>(B9/B13)</f>
        <v>0.13071895424836602</v>
      </c>
      <c r="D9" s="9">
        <v>250</v>
      </c>
      <c r="E9" s="12">
        <f>(D9/D13)</f>
        <v>0.11600928074245939</v>
      </c>
      <c r="F9" s="9">
        <f t="shared" ref="F9:F12" si="0">(D9-B9)</f>
        <v>50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0.100000000000001" customHeight="1">
      <c r="A10" s="46" t="s">
        <v>5</v>
      </c>
      <c r="B10" s="9">
        <v>250</v>
      </c>
      <c r="C10" s="10">
        <f>(B10/B13)</f>
        <v>0.16339869281045752</v>
      </c>
      <c r="D10" s="9">
        <v>300</v>
      </c>
      <c r="E10" s="12">
        <f>(D10/D13)</f>
        <v>0.13921113689095127</v>
      </c>
      <c r="F10" s="9">
        <f t="shared" si="0"/>
        <v>50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100000000000001" customHeight="1">
      <c r="A11" s="46" t="s">
        <v>5</v>
      </c>
      <c r="B11" s="9">
        <v>300</v>
      </c>
      <c r="C11" s="10">
        <f>(B11/B13)</f>
        <v>0.19607843137254902</v>
      </c>
      <c r="D11" s="9">
        <v>580</v>
      </c>
      <c r="E11" s="12">
        <f>(D11/D13)</f>
        <v>0.26914153132250579</v>
      </c>
      <c r="F11" s="9">
        <f t="shared" si="0"/>
        <v>280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100000000000001" customHeight="1">
      <c r="A12" s="46" t="s">
        <v>5</v>
      </c>
      <c r="B12" s="9">
        <v>280</v>
      </c>
      <c r="C12" s="10">
        <f>(B12/B13)</f>
        <v>0.18300653594771241</v>
      </c>
      <c r="D12" s="9">
        <v>520</v>
      </c>
      <c r="E12" s="12">
        <f>(D12/D13)</f>
        <v>0.24129930394431554</v>
      </c>
      <c r="F12" s="9">
        <f t="shared" si="0"/>
        <v>240</v>
      </c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s="32" customFormat="1" ht="21.95" customHeight="1">
      <c r="A13" s="45" t="s">
        <v>6</v>
      </c>
      <c r="B13" s="27">
        <f>SUM(B8:B12)</f>
        <v>1530</v>
      </c>
      <c r="C13" s="28">
        <f>SUM(C8:C12)</f>
        <v>1</v>
      </c>
      <c r="D13" s="29">
        <f>SUM(D8:D12)</f>
        <v>2155</v>
      </c>
      <c r="E13" s="30">
        <f>SUM(E8:E12)</f>
        <v>1</v>
      </c>
      <c r="F13" s="27">
        <f>SUM(F8:F12)</f>
        <v>625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spans="1:16" s="7" customFormat="1" ht="15.75" customHeight="1">
      <c r="A14" s="13"/>
      <c r="B14" s="6"/>
      <c r="C14" s="21"/>
      <c r="D14" s="20"/>
      <c r="E14" s="23"/>
      <c r="F14" s="6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5.75" customHeight="1"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>
      <c r="A16" s="50" t="s">
        <v>7</v>
      </c>
      <c r="B16" s="50"/>
      <c r="C16" s="50"/>
      <c r="D16" s="50"/>
      <c r="E16" s="50"/>
      <c r="F16" s="50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s="34" customFormat="1" ht="37.5" customHeight="1">
      <c r="A17" s="45" t="s">
        <v>1</v>
      </c>
      <c r="B17" s="26" t="s">
        <v>2</v>
      </c>
      <c r="C17" s="26" t="s">
        <v>3</v>
      </c>
      <c r="D17" s="26" t="s">
        <v>4</v>
      </c>
      <c r="E17" s="26" t="s">
        <v>3</v>
      </c>
      <c r="F17" s="26" t="s">
        <v>8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6" ht="20.100000000000001" customHeight="1">
      <c r="A18" s="46" t="s">
        <v>9</v>
      </c>
      <c r="B18" s="11">
        <v>250</v>
      </c>
      <c r="C18" s="10">
        <f>(B18/B23)</f>
        <v>0.2</v>
      </c>
      <c r="D18" s="9">
        <v>300</v>
      </c>
      <c r="E18" s="10">
        <f>(D18/D23)</f>
        <v>0.189873417721519</v>
      </c>
      <c r="F18" s="9">
        <f>(D18-B18)</f>
        <v>50</v>
      </c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100000000000001" customHeight="1">
      <c r="A19" s="46" t="s">
        <v>9</v>
      </c>
      <c r="B19" s="11">
        <v>250</v>
      </c>
      <c r="C19" s="10">
        <f>(B19/B23)</f>
        <v>0.2</v>
      </c>
      <c r="D19" s="9">
        <v>300</v>
      </c>
      <c r="E19" s="10">
        <f>(D19/D23)</f>
        <v>0.189873417721519</v>
      </c>
      <c r="F19" s="9">
        <f t="shared" ref="F19:F22" si="1">(D19-B19)</f>
        <v>50</v>
      </c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100000000000001" customHeight="1">
      <c r="A20" s="46" t="s">
        <v>9</v>
      </c>
      <c r="B20" s="11">
        <v>200</v>
      </c>
      <c r="C20" s="10">
        <f>(B20/B23)</f>
        <v>0.16</v>
      </c>
      <c r="D20" s="9">
        <v>250</v>
      </c>
      <c r="E20" s="10">
        <f>(D20/D23)</f>
        <v>0.15822784810126583</v>
      </c>
      <c r="F20" s="9">
        <f t="shared" si="1"/>
        <v>50</v>
      </c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100000000000001" customHeight="1">
      <c r="A21" s="46" t="s">
        <v>9</v>
      </c>
      <c r="B21" s="11">
        <v>300</v>
      </c>
      <c r="C21" s="10">
        <f>(B21/B23)</f>
        <v>0.24</v>
      </c>
      <c r="D21" s="9">
        <v>380</v>
      </c>
      <c r="E21" s="10">
        <f>(D21/D23)</f>
        <v>0.24050632911392406</v>
      </c>
      <c r="F21" s="9">
        <f t="shared" si="1"/>
        <v>80</v>
      </c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100000000000001" customHeight="1">
      <c r="A22" s="46" t="s">
        <v>9</v>
      </c>
      <c r="B22" s="11">
        <v>250</v>
      </c>
      <c r="C22" s="10">
        <f>(B22/B23)</f>
        <v>0.2</v>
      </c>
      <c r="D22" s="9">
        <v>350</v>
      </c>
      <c r="E22" s="10">
        <f>(D22/D23)</f>
        <v>0.22151898734177214</v>
      </c>
      <c r="F22" s="9">
        <f t="shared" si="1"/>
        <v>100</v>
      </c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s="34" customFormat="1" ht="20.25" customHeight="1">
      <c r="A23" s="45" t="s">
        <v>10</v>
      </c>
      <c r="B23" s="29">
        <f>SUM(B18:B22)</f>
        <v>1250</v>
      </c>
      <c r="C23" s="28">
        <f>SUM(C18:C22)</f>
        <v>1</v>
      </c>
      <c r="D23" s="27">
        <f>SUM(D18:D22)</f>
        <v>1580</v>
      </c>
      <c r="E23" s="28">
        <f>SUM(E18:E22)</f>
        <v>0.99999999999999989</v>
      </c>
      <c r="F23" s="27">
        <f>SUM(F18:F22)</f>
        <v>330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6" ht="15.75" customHeight="1">
      <c r="A24" s="13"/>
      <c r="B24" s="20"/>
      <c r="C24" s="21"/>
      <c r="D24" s="6"/>
      <c r="E24" s="22"/>
      <c r="F24" s="6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5.75" customHeight="1">
      <c r="A25" s="15"/>
      <c r="B25" s="4"/>
      <c r="C25" s="4"/>
      <c r="D25" s="4"/>
      <c r="E25" s="4"/>
      <c r="F25" s="4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s="32" customFormat="1" ht="35.1" customHeight="1">
      <c r="A26" s="45" t="s">
        <v>11</v>
      </c>
      <c r="B26" s="27">
        <f>(B13-B23)</f>
        <v>280</v>
      </c>
      <c r="C26" s="26" t="s">
        <v>12</v>
      </c>
      <c r="D26" s="27">
        <f>(D13-D23)</f>
        <v>575</v>
      </c>
      <c r="E26" s="26" t="s">
        <v>12</v>
      </c>
      <c r="F26" s="27">
        <f>(F13-F23)</f>
        <v>295</v>
      </c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6" s="7" customFormat="1" ht="15.75" customHeight="1">
      <c r="A27" s="13"/>
      <c r="B27" s="6"/>
      <c r="C27" s="8"/>
      <c r="D27" s="6"/>
      <c r="E27" s="8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15.75" customHeight="1"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4.95" customHeight="1">
      <c r="A29" s="50" t="s">
        <v>13</v>
      </c>
      <c r="B29" s="50"/>
      <c r="C29" s="50"/>
      <c r="D29" s="50"/>
      <c r="E29" s="50"/>
      <c r="F29" s="50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s="34" customFormat="1" ht="21.95" customHeight="1">
      <c r="A30" s="65" t="s">
        <v>1</v>
      </c>
      <c r="B30" s="66"/>
      <c r="C30" s="67"/>
      <c r="D30" s="42" t="s">
        <v>2</v>
      </c>
      <c r="E30" s="42" t="s">
        <v>4</v>
      </c>
      <c r="F30" s="26" t="s">
        <v>8</v>
      </c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ht="20.100000000000001" customHeight="1">
      <c r="A31" s="56" t="s">
        <v>14</v>
      </c>
      <c r="B31" s="57"/>
      <c r="C31" s="58"/>
      <c r="D31" s="41">
        <v>125</v>
      </c>
      <c r="E31" s="41">
        <v>150</v>
      </c>
      <c r="F31" s="9">
        <f>(E31-D31)</f>
        <v>25</v>
      </c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100000000000001" customHeight="1">
      <c r="A32" s="56" t="s">
        <v>15</v>
      </c>
      <c r="B32" s="57"/>
      <c r="C32" s="58"/>
      <c r="D32" s="41">
        <v>100</v>
      </c>
      <c r="E32" s="41">
        <v>150</v>
      </c>
      <c r="F32" s="9">
        <f>(E32-D32)</f>
        <v>50</v>
      </c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100000000000001" customHeight="1">
      <c r="A33" s="56" t="s">
        <v>16</v>
      </c>
      <c r="B33" s="57"/>
      <c r="C33" s="58"/>
      <c r="D33" s="41">
        <v>123</v>
      </c>
      <c r="E33" s="41">
        <v>150</v>
      </c>
      <c r="F33" s="9">
        <f>(E33-D33)</f>
        <v>27</v>
      </c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100000000000001" customHeight="1">
      <c r="A34" s="56" t="s">
        <v>17</v>
      </c>
      <c r="B34" s="57"/>
      <c r="C34" s="58"/>
      <c r="D34" s="41">
        <v>100</v>
      </c>
      <c r="E34" s="41">
        <v>100</v>
      </c>
      <c r="F34" s="9">
        <f>(E34-D34)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100000000000001" customHeight="1">
      <c r="A35" s="56" t="s">
        <v>18</v>
      </c>
      <c r="B35" s="57"/>
      <c r="C35" s="58"/>
      <c r="D35" s="41">
        <v>100</v>
      </c>
      <c r="E35" s="41">
        <v>150</v>
      </c>
      <c r="F35" s="9">
        <f>(E35-D35)</f>
        <v>50</v>
      </c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s="34" customFormat="1" ht="33" customHeight="1">
      <c r="A36" s="68" t="s">
        <v>19</v>
      </c>
      <c r="B36" s="69"/>
      <c r="C36" s="70"/>
      <c r="D36" s="40">
        <f>SUM(D31:D35)</f>
        <v>548</v>
      </c>
      <c r="E36" s="40">
        <f>SUM(E31:E35)</f>
        <v>700</v>
      </c>
      <c r="F36" s="27">
        <f>SUM(F31:F35)</f>
        <v>152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6" ht="18.75" customHeight="1">
      <c r="A37" s="13"/>
      <c r="B37" s="6"/>
      <c r="C37" s="8"/>
      <c r="D37" s="6"/>
      <c r="E37" s="8"/>
      <c r="F37" s="6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5.75" customHeight="1">
      <c r="A38" s="15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9.25" customHeight="1">
      <c r="A39" s="45" t="s">
        <v>20</v>
      </c>
      <c r="B39" s="53">
        <f>(B13+B23+D36)</f>
        <v>3328</v>
      </c>
      <c r="C39" s="54"/>
      <c r="D39" s="53">
        <f>(D13+D23+E36)</f>
        <v>4435</v>
      </c>
      <c r="E39" s="54"/>
      <c r="F39" s="27">
        <f>(F13+F23+F36)</f>
        <v>1107</v>
      </c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5"/>
      <c r="B40" s="4"/>
      <c r="C40" s="4"/>
      <c r="D40" s="4"/>
      <c r="E40" s="4"/>
      <c r="F40" s="4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s="5" customFormat="1" ht="15" customHeight="1">
      <c r="A41" s="18"/>
      <c r="B41" s="19"/>
      <c r="C41" s="19"/>
      <c r="D41" s="19"/>
      <c r="E41" s="19"/>
      <c r="F41" s="19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s="5" customFormat="1" ht="15" customHeight="1">
      <c r="A42" s="47"/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s="5" customFormat="1" ht="15" customHeight="1">
      <c r="A43" s="62"/>
      <c r="B43" s="62"/>
      <c r="C43" s="16"/>
      <c r="D43" s="16"/>
      <c r="E43" s="16"/>
      <c r="F43" s="7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s="5" customFormat="1" ht="15" customHeight="1">
      <c r="A44" s="63"/>
      <c r="B44" s="63"/>
      <c r="C44" s="17"/>
      <c r="D44" s="17"/>
      <c r="E44" s="17"/>
      <c r="F44" s="7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s="3" customFormat="1" ht="27.95" customHeight="1">
      <c r="A45" s="64" t="s">
        <v>21</v>
      </c>
      <c r="B45" s="64"/>
      <c r="C45" s="64"/>
      <c r="D45" s="64"/>
      <c r="E45" s="64"/>
      <c r="F45" s="64"/>
    </row>
    <row r="46" spans="1:16" ht="9" customHeight="1">
      <c r="A46" s="13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1.75" customHeight="1">
      <c r="A47" s="50" t="s">
        <v>22</v>
      </c>
      <c r="B47" s="50"/>
      <c r="C47" s="50"/>
      <c r="D47" s="50"/>
      <c r="E47" s="50"/>
      <c r="F47" s="50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s="34" customFormat="1" ht="31.5" customHeight="1">
      <c r="A48" s="45" t="s">
        <v>23</v>
      </c>
      <c r="B48" s="26" t="s">
        <v>2</v>
      </c>
      <c r="C48" s="26" t="s">
        <v>3</v>
      </c>
      <c r="D48" s="26" t="s">
        <v>4</v>
      </c>
      <c r="E48" s="26" t="s">
        <v>3</v>
      </c>
      <c r="F48" s="26" t="s">
        <v>8</v>
      </c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1:16" ht="20.100000000000001" customHeight="1">
      <c r="A49" s="46" t="s">
        <v>24</v>
      </c>
      <c r="B49" s="9">
        <v>36</v>
      </c>
      <c r="C49" s="12">
        <f>(B49/B67)</f>
        <v>3.2967032967032968E-2</v>
      </c>
      <c r="D49" s="9">
        <v>36</v>
      </c>
      <c r="E49" s="10">
        <f>(D49/D67)</f>
        <v>3.0874785591766724E-2</v>
      </c>
      <c r="F49" s="9">
        <f>(D49-B49)</f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100000000000001" customHeight="1">
      <c r="A50" s="46" t="s">
        <v>25</v>
      </c>
      <c r="B50" s="9">
        <v>32</v>
      </c>
      <c r="C50" s="12">
        <f>(B50/B67)</f>
        <v>2.9304029304029304E-2</v>
      </c>
      <c r="D50" s="9">
        <v>40</v>
      </c>
      <c r="E50" s="10">
        <f>(D50/D67)</f>
        <v>3.430531732418525E-2</v>
      </c>
      <c r="F50" s="9">
        <f t="shared" ref="F50:F66" si="2">(D50-B50)</f>
        <v>8</v>
      </c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100000000000001" customHeight="1">
      <c r="A51" s="46" t="s">
        <v>26</v>
      </c>
      <c r="B51" s="9">
        <v>32</v>
      </c>
      <c r="C51" s="12">
        <f>(B51/B67)</f>
        <v>2.9304029304029304E-2</v>
      </c>
      <c r="D51" s="9">
        <v>32</v>
      </c>
      <c r="E51" s="10">
        <f>(D51/D67)</f>
        <v>2.7444253859348199E-2</v>
      </c>
      <c r="F51" s="9">
        <f t="shared" si="2"/>
        <v>0</v>
      </c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100000000000001" customHeight="1">
      <c r="A52" s="46" t="s">
        <v>27</v>
      </c>
      <c r="B52" s="9">
        <v>65</v>
      </c>
      <c r="C52" s="12">
        <f>(B52/B67)</f>
        <v>5.9523809523809521E-2</v>
      </c>
      <c r="D52" s="9">
        <v>65</v>
      </c>
      <c r="E52" s="10">
        <f>(D52/D67)</f>
        <v>5.5746140651801029E-2</v>
      </c>
      <c r="F52" s="9">
        <f t="shared" si="2"/>
        <v>0</v>
      </c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100000000000001" customHeight="1">
      <c r="A53" s="46" t="s">
        <v>28</v>
      </c>
      <c r="B53" s="9">
        <v>62</v>
      </c>
      <c r="C53" s="12">
        <f>(B53/B67)</f>
        <v>5.6776556776556776E-2</v>
      </c>
      <c r="D53" s="9">
        <v>62</v>
      </c>
      <c r="E53" s="10">
        <f>(D53/D67)</f>
        <v>5.3173241852487133E-2</v>
      </c>
      <c r="F53" s="9">
        <f t="shared" si="2"/>
        <v>0</v>
      </c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100000000000001" customHeight="1">
      <c r="A54" s="46" t="s">
        <v>29</v>
      </c>
      <c r="B54" s="9">
        <v>250</v>
      </c>
      <c r="C54" s="12">
        <f>(B54/B67)</f>
        <v>0.22893772893772893</v>
      </c>
      <c r="D54" s="9">
        <v>322</v>
      </c>
      <c r="E54" s="10">
        <f>(D54/D67)</f>
        <v>0.27615780445969124</v>
      </c>
      <c r="F54" s="9">
        <f t="shared" si="2"/>
        <v>72</v>
      </c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100000000000001" customHeight="1">
      <c r="A55" s="46" t="s">
        <v>30</v>
      </c>
      <c r="B55" s="9">
        <v>69</v>
      </c>
      <c r="C55" s="12">
        <f>(B55/B67)</f>
        <v>6.3186813186813184E-2</v>
      </c>
      <c r="D55" s="9">
        <v>69</v>
      </c>
      <c r="E55" s="10">
        <f>(D55/D67)</f>
        <v>5.9176672384219552E-2</v>
      </c>
      <c r="F55" s="9">
        <f t="shared" si="2"/>
        <v>0</v>
      </c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100000000000001" customHeight="1">
      <c r="A56" s="46" t="s">
        <v>31</v>
      </c>
      <c r="B56" s="9">
        <v>66</v>
      </c>
      <c r="C56" s="12">
        <f>(B56/B67)</f>
        <v>6.043956043956044E-2</v>
      </c>
      <c r="D56" s="9">
        <v>21</v>
      </c>
      <c r="E56" s="10">
        <f>(D56/D67)</f>
        <v>1.8010291595197257E-2</v>
      </c>
      <c r="F56" s="9">
        <f t="shared" si="2"/>
        <v>-45</v>
      </c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100000000000001" customHeight="1">
      <c r="A57" s="46" t="s">
        <v>32</v>
      </c>
      <c r="B57" s="9">
        <v>65</v>
      </c>
      <c r="C57" s="12">
        <f>(B57/B67)</f>
        <v>5.9523809523809521E-2</v>
      </c>
      <c r="D57" s="9">
        <v>65</v>
      </c>
      <c r="E57" s="10">
        <f>(D57/D67)</f>
        <v>5.5746140651801029E-2</v>
      </c>
      <c r="F57" s="9">
        <f t="shared" si="2"/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100000000000001" customHeight="1">
      <c r="A58" s="46" t="s">
        <v>33</v>
      </c>
      <c r="B58" s="9">
        <v>85</v>
      </c>
      <c r="C58" s="12">
        <f>(B58/B67)</f>
        <v>7.783882783882784E-2</v>
      </c>
      <c r="D58" s="9">
        <v>85</v>
      </c>
      <c r="E58" s="10">
        <f>(D58/D67)</f>
        <v>7.2898799313893647E-2</v>
      </c>
      <c r="F58" s="9">
        <f t="shared" si="2"/>
        <v>0</v>
      </c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100000000000001" customHeight="1">
      <c r="A59" s="46" t="s">
        <v>34</v>
      </c>
      <c r="B59" s="9">
        <v>24</v>
      </c>
      <c r="C59" s="12">
        <f>(B59/B67)</f>
        <v>2.197802197802198E-2</v>
      </c>
      <c r="D59" s="9">
        <v>24</v>
      </c>
      <c r="E59" s="10">
        <f>(D59/D67)</f>
        <v>2.0583190394511151E-2</v>
      </c>
      <c r="F59" s="9">
        <f t="shared" si="2"/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100000000000001" customHeight="1">
      <c r="A60" s="46" t="s">
        <v>35</v>
      </c>
      <c r="B60" s="9">
        <v>32</v>
      </c>
      <c r="C60" s="12">
        <f>(B60/B67)</f>
        <v>2.9304029304029304E-2</v>
      </c>
      <c r="D60" s="9">
        <v>32</v>
      </c>
      <c r="E60" s="10">
        <f>(D60/D67)</f>
        <v>2.7444253859348199E-2</v>
      </c>
      <c r="F60" s="9">
        <f t="shared" si="2"/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100000000000001" customHeight="1">
      <c r="A61" s="46" t="s">
        <v>36</v>
      </c>
      <c r="B61" s="9">
        <v>55</v>
      </c>
      <c r="C61" s="12">
        <f>(B61/B67)</f>
        <v>5.0366300366300368E-2</v>
      </c>
      <c r="D61" s="9">
        <v>21</v>
      </c>
      <c r="E61" s="10">
        <f>(D61/D67)</f>
        <v>1.8010291595197257E-2</v>
      </c>
      <c r="F61" s="9">
        <f t="shared" si="2"/>
        <v>-34</v>
      </c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100000000000001" customHeight="1">
      <c r="A62" s="46" t="s">
        <v>37</v>
      </c>
      <c r="B62" s="9">
        <v>23</v>
      </c>
      <c r="C62" s="12">
        <f>(B62/B67)</f>
        <v>2.1062271062271064E-2</v>
      </c>
      <c r="D62" s="9">
        <v>54</v>
      </c>
      <c r="E62" s="10">
        <f>(D62/D67)</f>
        <v>4.6312178387650088E-2</v>
      </c>
      <c r="F62" s="9">
        <f t="shared" si="2"/>
        <v>31</v>
      </c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100000000000001" customHeight="1">
      <c r="A63" s="46" t="s">
        <v>38</v>
      </c>
      <c r="B63" s="9">
        <v>62</v>
      </c>
      <c r="C63" s="12">
        <f>(B63/B67)</f>
        <v>5.6776556776556776E-2</v>
      </c>
      <c r="D63" s="9">
        <v>94</v>
      </c>
      <c r="E63" s="10">
        <f>(D63/D67)</f>
        <v>8.0617495711835338E-2</v>
      </c>
      <c r="F63" s="9">
        <f t="shared" si="2"/>
        <v>32</v>
      </c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100000000000001" customHeight="1">
      <c r="A64" s="46" t="s">
        <v>39</v>
      </c>
      <c r="B64" s="9">
        <v>55</v>
      </c>
      <c r="C64" s="12">
        <f>(B64/B67)</f>
        <v>5.0366300366300368E-2</v>
      </c>
      <c r="D64" s="9">
        <v>23</v>
      </c>
      <c r="E64" s="10">
        <f>(D64/D67)</f>
        <v>1.9725557461406518E-2</v>
      </c>
      <c r="F64" s="9">
        <f t="shared" si="2"/>
        <v>-32</v>
      </c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100000000000001" customHeight="1">
      <c r="A65" s="46" t="s">
        <v>40</v>
      </c>
      <c r="B65" s="9">
        <v>32</v>
      </c>
      <c r="C65" s="12">
        <f>(B65/B67)</f>
        <v>2.9304029304029304E-2</v>
      </c>
      <c r="D65" s="9">
        <v>74</v>
      </c>
      <c r="E65" s="10">
        <f>(D65/D67)</f>
        <v>6.3464837049742706E-2</v>
      </c>
      <c r="F65" s="9">
        <f t="shared" si="2"/>
        <v>42</v>
      </c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100000000000001" customHeight="1">
      <c r="A66" s="46" t="s">
        <v>41</v>
      </c>
      <c r="B66" s="9">
        <v>47</v>
      </c>
      <c r="C66" s="12">
        <f>(B66/B67)</f>
        <v>4.304029304029304E-2</v>
      </c>
      <c r="D66" s="9">
        <v>47</v>
      </c>
      <c r="E66" s="10">
        <f>(D66/D67)</f>
        <v>4.0308747855917669E-2</v>
      </c>
      <c r="F66" s="9">
        <f t="shared" si="2"/>
        <v>0</v>
      </c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s="34" customFormat="1" ht="36" customHeight="1">
      <c r="A67" s="45" t="s">
        <v>42</v>
      </c>
      <c r="B67" s="27">
        <f>SUM(B49:B66)</f>
        <v>1092</v>
      </c>
      <c r="C67" s="30">
        <f>SUM(C49:C66)</f>
        <v>1.0000000000000002</v>
      </c>
      <c r="D67" s="27">
        <f>SUM(D49:D66)</f>
        <v>1166</v>
      </c>
      <c r="E67" s="28">
        <f>SUM(E49:E66)</f>
        <v>1.0000000000000002</v>
      </c>
      <c r="F67" s="27">
        <f>SUM(F49:F66)</f>
        <v>74</v>
      </c>
      <c r="G67" s="33"/>
      <c r="H67" s="33"/>
      <c r="I67" s="33"/>
      <c r="J67" s="33"/>
      <c r="K67" s="33"/>
      <c r="L67" s="33"/>
      <c r="M67" s="33"/>
      <c r="N67" s="33"/>
      <c r="O67" s="33"/>
      <c r="P67" s="33"/>
    </row>
    <row r="68" spans="1:16" s="34" customFormat="1" ht="15.75" customHeight="1">
      <c r="A68" s="35"/>
      <c r="B68" s="36"/>
      <c r="C68" s="38"/>
      <c r="D68" s="36"/>
      <c r="E68" s="39"/>
      <c r="F68" s="36"/>
      <c r="G68" s="33"/>
      <c r="H68" s="33"/>
      <c r="I68" s="33"/>
      <c r="J68" s="33"/>
      <c r="K68" s="33"/>
      <c r="L68" s="33"/>
      <c r="M68" s="33"/>
      <c r="N68" s="33"/>
      <c r="O68" s="33"/>
      <c r="P68" s="33"/>
    </row>
    <row r="69" spans="1:16" ht="15.75" customHeight="1">
      <c r="A69" s="15"/>
      <c r="B69" s="4"/>
      <c r="C69" s="4"/>
      <c r="D69" s="4"/>
      <c r="E69" s="4"/>
      <c r="F69" s="4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4.95" customHeight="1">
      <c r="A70" s="50" t="s">
        <v>43</v>
      </c>
      <c r="B70" s="50"/>
      <c r="C70" s="50"/>
      <c r="D70" s="50"/>
      <c r="E70" s="50"/>
      <c r="F70" s="50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s="34" customFormat="1" ht="21.95" customHeight="1">
      <c r="A71" s="65" t="s">
        <v>44</v>
      </c>
      <c r="B71" s="66"/>
      <c r="C71" s="67"/>
      <c r="D71" s="42" t="s">
        <v>2</v>
      </c>
      <c r="E71" s="42" t="s">
        <v>4</v>
      </c>
      <c r="F71" s="44" t="s">
        <v>8</v>
      </c>
      <c r="G71" s="33"/>
      <c r="H71" s="33"/>
      <c r="I71" s="33"/>
      <c r="J71" s="33"/>
      <c r="K71" s="33"/>
      <c r="L71" s="33"/>
      <c r="M71" s="33"/>
      <c r="N71" s="33"/>
      <c r="O71" s="33"/>
      <c r="P71" s="33"/>
    </row>
    <row r="72" spans="1:16" ht="20.100000000000001" customHeight="1">
      <c r="A72" s="56" t="s">
        <v>45</v>
      </c>
      <c r="B72" s="57"/>
      <c r="C72" s="58"/>
      <c r="D72" s="41">
        <v>52</v>
      </c>
      <c r="E72" s="41">
        <v>64</v>
      </c>
      <c r="F72" s="9">
        <f>(E72-D72)</f>
        <v>12</v>
      </c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100000000000001" customHeight="1">
      <c r="A73" s="56" t="s">
        <v>46</v>
      </c>
      <c r="B73" s="57"/>
      <c r="C73" s="58"/>
      <c r="D73" s="41">
        <v>32</v>
      </c>
      <c r="E73" s="41">
        <v>35</v>
      </c>
      <c r="F73" s="9">
        <f>(E73-D73)</f>
        <v>3</v>
      </c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100000000000001" customHeight="1">
      <c r="A74" s="56" t="s">
        <v>47</v>
      </c>
      <c r="B74" s="57"/>
      <c r="C74" s="58"/>
      <c r="D74" s="41">
        <v>65</v>
      </c>
      <c r="E74" s="41">
        <v>95</v>
      </c>
      <c r="F74" s="9">
        <f>(E74-D74)</f>
        <v>30</v>
      </c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100000000000001" customHeight="1">
      <c r="A75" s="56" t="s">
        <v>48</v>
      </c>
      <c r="B75" s="57"/>
      <c r="C75" s="58"/>
      <c r="D75" s="41">
        <v>62</v>
      </c>
      <c r="E75" s="41">
        <v>84</v>
      </c>
      <c r="F75" s="9">
        <f>(E75-D75)</f>
        <v>22</v>
      </c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100000000000001" customHeight="1">
      <c r="A76" s="56" t="s">
        <v>49</v>
      </c>
      <c r="B76" s="57"/>
      <c r="C76" s="58"/>
      <c r="D76" s="41">
        <v>58</v>
      </c>
      <c r="E76" s="41">
        <v>21</v>
      </c>
      <c r="F76" s="9">
        <f>(E76-D76)</f>
        <v>-37</v>
      </c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s="34" customFormat="1" ht="33.75" customHeight="1">
      <c r="A77" s="59" t="s">
        <v>50</v>
      </c>
      <c r="B77" s="60"/>
      <c r="C77" s="61"/>
      <c r="D77" s="40">
        <f>SUM(D72:D76)</f>
        <v>269</v>
      </c>
      <c r="E77" s="40">
        <f>SUM(E72:E76)</f>
        <v>299</v>
      </c>
      <c r="F77" s="27">
        <f>SUM(F72:F76)</f>
        <v>30</v>
      </c>
      <c r="G77" s="33"/>
      <c r="H77" s="33"/>
      <c r="I77" s="33"/>
      <c r="J77" s="33"/>
      <c r="K77" s="33"/>
      <c r="L77" s="33"/>
      <c r="M77" s="33"/>
      <c r="N77" s="33"/>
      <c r="O77" s="33"/>
      <c r="P77" s="33"/>
    </row>
    <row r="78" spans="1:16" ht="15.75" customHeight="1">
      <c r="A78" s="15"/>
      <c r="B78" s="55"/>
      <c r="C78" s="55"/>
      <c r="D78" s="55"/>
      <c r="E78" s="55"/>
      <c r="F78" s="4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s="34" customFormat="1" ht="24.95" customHeight="1">
      <c r="A79" s="65" t="s">
        <v>51</v>
      </c>
      <c r="B79" s="66"/>
      <c r="C79" s="67"/>
      <c r="D79" s="40">
        <f>(B67+D77)</f>
        <v>1361</v>
      </c>
      <c r="E79" s="40">
        <f>(D67+E77)</f>
        <v>1465</v>
      </c>
      <c r="F79" s="27">
        <f>(F67+F77)</f>
        <v>104</v>
      </c>
      <c r="G79" s="33"/>
      <c r="H79" s="33"/>
      <c r="I79" s="33"/>
      <c r="J79" s="33"/>
      <c r="K79" s="33"/>
      <c r="L79" s="33"/>
      <c r="M79" s="33"/>
      <c r="N79" s="33"/>
      <c r="O79" s="33"/>
      <c r="P79" s="33"/>
    </row>
    <row r="80" spans="1:16" s="34" customFormat="1" ht="17.25" customHeight="1">
      <c r="A80" s="71"/>
      <c r="B80" s="71"/>
      <c r="C80" s="71"/>
      <c r="D80" s="36"/>
      <c r="E80" s="36"/>
      <c r="F80" s="36"/>
      <c r="G80" s="33"/>
      <c r="H80" s="33"/>
      <c r="I80" s="33"/>
      <c r="J80" s="33"/>
      <c r="K80" s="33"/>
      <c r="L80" s="33"/>
      <c r="M80" s="33"/>
      <c r="N80" s="33"/>
      <c r="O80" s="33"/>
      <c r="P80" s="33"/>
    </row>
    <row r="81" spans="1:16" s="34" customFormat="1" ht="20.100000000000001" customHeight="1">
      <c r="A81" s="72"/>
      <c r="B81" s="73"/>
      <c r="C81" s="74"/>
      <c r="D81" s="42" t="s">
        <v>2</v>
      </c>
      <c r="E81" s="42" t="s">
        <v>4</v>
      </c>
      <c r="F81" s="44" t="s">
        <v>8</v>
      </c>
      <c r="G81" s="33"/>
      <c r="H81" s="33"/>
      <c r="I81" s="33"/>
      <c r="J81" s="33"/>
      <c r="K81" s="33"/>
      <c r="L81" s="33"/>
      <c r="M81" s="33"/>
      <c r="N81" s="33"/>
      <c r="O81" s="33"/>
      <c r="P81" s="33"/>
    </row>
    <row r="82" spans="1:16" s="34" customFormat="1" ht="20.100000000000001" customHeight="1">
      <c r="A82" s="68" t="s">
        <v>52</v>
      </c>
      <c r="B82" s="69"/>
      <c r="C82" s="70"/>
      <c r="D82" s="43">
        <f>(B39-D79)</f>
        <v>1967</v>
      </c>
      <c r="E82" s="43">
        <f>(D39-E79)</f>
        <v>2970</v>
      </c>
      <c r="F82" s="37">
        <f>(E82-D82)</f>
        <v>1003</v>
      </c>
      <c r="G82" s="33"/>
      <c r="H82" s="33"/>
      <c r="I82" s="33"/>
      <c r="J82" s="33"/>
      <c r="K82" s="33"/>
      <c r="L82" s="33"/>
      <c r="M82" s="33"/>
      <c r="N82" s="33"/>
      <c r="O82" s="33"/>
      <c r="P82" s="33"/>
    </row>
    <row r="83" spans="1:16" s="34" customFormat="1" ht="20.100000000000001" customHeight="1">
      <c r="A83" s="68" t="s">
        <v>53</v>
      </c>
      <c r="B83" s="69"/>
      <c r="C83" s="70"/>
      <c r="D83" s="43">
        <v>0</v>
      </c>
      <c r="E83" s="43">
        <v>0</v>
      </c>
      <c r="F83" s="37">
        <f>(E83-D83)</f>
        <v>0</v>
      </c>
      <c r="G83" s="33"/>
      <c r="H83" s="33"/>
      <c r="I83" s="33"/>
      <c r="J83" s="33"/>
      <c r="K83" s="33"/>
      <c r="L83" s="33"/>
      <c r="M83" s="33"/>
      <c r="N83" s="33"/>
      <c r="O83" s="33"/>
      <c r="P83" s="33"/>
    </row>
    <row r="84" spans="1:16" s="34" customFormat="1" ht="18.75" customHeight="1">
      <c r="A84" s="68" t="s">
        <v>54</v>
      </c>
      <c r="B84" s="69"/>
      <c r="C84" s="70"/>
      <c r="D84" s="40">
        <f>(D82-D83)</f>
        <v>1967</v>
      </c>
      <c r="E84" s="40">
        <f>(E82-E83)</f>
        <v>2970</v>
      </c>
      <c r="F84" s="27">
        <f>SUM(F82:F83)</f>
        <v>1003</v>
      </c>
      <c r="G84" s="33"/>
      <c r="H84" s="33"/>
      <c r="I84" s="33"/>
      <c r="J84" s="33"/>
      <c r="K84" s="33"/>
      <c r="L84" s="33"/>
      <c r="M84" s="33"/>
      <c r="N84" s="33"/>
      <c r="O84" s="33"/>
      <c r="P84" s="33"/>
    </row>
    <row r="85" spans="1:16" ht="14.25" customHeight="1"/>
    <row r="86" spans="1:16" ht="15" customHeight="1">
      <c r="A86" s="24"/>
      <c r="B86" s="25"/>
      <c r="C86" s="25"/>
      <c r="D86" s="25"/>
      <c r="E86" s="25"/>
      <c r="F86" s="25"/>
    </row>
    <row r="87" spans="1:16" ht="15" customHeight="1">
      <c r="A87" s="47"/>
      <c r="B87" s="47"/>
    </row>
    <row r="88" spans="1:16" ht="15" customHeight="1">
      <c r="A88" s="48"/>
      <c r="B88" s="48"/>
    </row>
    <row r="89" spans="1:16" ht="15" customHeight="1">
      <c r="A89" s="49"/>
      <c r="B89" s="49"/>
    </row>
    <row r="90" spans="1:16" ht="15.75" customHeight="1"/>
    <row r="91" spans="1:16" ht="15.75" customHeight="1"/>
    <row r="92" spans="1:16" ht="15.75" customHeight="1"/>
    <row r="93" spans="1:16" ht="15.75" customHeight="1"/>
    <row r="94" spans="1:16" ht="15.75" customHeight="1"/>
    <row r="95" spans="1:16" ht="15.75" customHeight="1"/>
    <row r="96" spans="1:1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8">
    <mergeCell ref="A35:C35"/>
    <mergeCell ref="A36:C36"/>
    <mergeCell ref="A71:C71"/>
    <mergeCell ref="A72:C72"/>
    <mergeCell ref="A73:C73"/>
    <mergeCell ref="B39:C39"/>
    <mergeCell ref="A30:C30"/>
    <mergeCell ref="A31:C31"/>
    <mergeCell ref="A32:C32"/>
    <mergeCell ref="A33:C33"/>
    <mergeCell ref="A34:C34"/>
    <mergeCell ref="D39:E39"/>
    <mergeCell ref="D78:E78"/>
    <mergeCell ref="A74:C74"/>
    <mergeCell ref="A75:C75"/>
    <mergeCell ref="A76:C76"/>
    <mergeCell ref="A77:C77"/>
    <mergeCell ref="B78:C78"/>
    <mergeCell ref="A42:B42"/>
    <mergeCell ref="A43:B43"/>
    <mergeCell ref="A44:B44"/>
    <mergeCell ref="A45:F45"/>
    <mergeCell ref="A4:F4"/>
    <mergeCell ref="A16:F16"/>
    <mergeCell ref="A6:F6"/>
    <mergeCell ref="A29:F29"/>
    <mergeCell ref="A1:F2"/>
    <mergeCell ref="A87:B87"/>
    <mergeCell ref="A88:B88"/>
    <mergeCell ref="A89:B89"/>
    <mergeCell ref="A47:F47"/>
    <mergeCell ref="A70:F70"/>
    <mergeCell ref="A84:C84"/>
    <mergeCell ref="A79:C79"/>
    <mergeCell ref="A80:C80"/>
    <mergeCell ref="A81:C81"/>
    <mergeCell ref="A82:C82"/>
    <mergeCell ref="A83:C83"/>
  </mergeCells>
  <pageMargins left="1" right="1" top="1" bottom="1" header="0" footer="1"/>
  <pageSetup paperSize="9" scale="79" fitToHeight="0" orientation="portrait" r:id="rId1"/>
  <colBreaks count="1" manualBreakCount="1">
    <brk id="6" max="8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SBB</dc:creator>
  <cp:lastModifiedBy>Zubin</cp:lastModifiedBy>
  <cp:lastPrinted>2018-01-22T06:02:21Z</cp:lastPrinted>
  <dcterms:modified xsi:type="dcterms:W3CDTF">2020-01-16T17:06:01Z</dcterms:modified>
</cp:coreProperties>
</file>